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heerder\Documents\"/>
    </mc:Choice>
  </mc:AlternateContent>
  <xr:revisionPtr revIDLastSave="0" documentId="8_{C98E3D8B-4903-4110-A452-F69A91DD6F87}" xr6:coauthVersionLast="45" xr6:coauthVersionMax="45" xr10:uidLastSave="{00000000-0000-0000-0000-000000000000}"/>
  <bookViews>
    <workbookView xWindow="-108" yWindow="-108" windowWidth="23256" windowHeight="12576" xr2:uid="{397D6BCB-BDA8-AA42-9F2B-ECA930D9705D}"/>
  </bookViews>
  <sheets>
    <sheet name="Blad1" sheetId="1" r:id="rId1"/>
    <sheet name="Blad2" sheetId="2" r:id="rId2"/>
  </sheets>
  <definedNames>
    <definedName name="_xlnm.Print_Area" localSheetId="0">Blad1!$A$1:$K$47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4" i="1"/>
  <c r="E42" i="1"/>
  <c r="E41" i="1"/>
  <c r="I41" i="1" l="1"/>
  <c r="I44" i="1" l="1"/>
  <c r="C36" i="1"/>
  <c r="C35" i="1"/>
  <c r="C34" i="1"/>
  <c r="C33" i="1"/>
  <c r="C32" i="1"/>
  <c r="C31" i="1"/>
  <c r="C30" i="1"/>
  <c r="J36" i="1"/>
  <c r="J37" i="1"/>
  <c r="J39" i="1"/>
  <c r="J38" i="1"/>
  <c r="J35" i="1"/>
  <c r="J34" i="1"/>
  <c r="J33" i="1"/>
  <c r="J32" i="1"/>
  <c r="J31" i="1"/>
  <c r="J30" i="1"/>
  <c r="J26" i="1"/>
  <c r="J27" i="1"/>
  <c r="J28" i="1"/>
  <c r="J29" i="1"/>
  <c r="J25" i="1"/>
  <c r="J24" i="1"/>
  <c r="I43" i="1" l="1"/>
  <c r="I42" i="1"/>
  <c r="I46" i="1" l="1"/>
</calcChain>
</file>

<file path=xl/sharedStrings.xml><?xml version="1.0" encoding="utf-8"?>
<sst xmlns="http://schemas.openxmlformats.org/spreadsheetml/2006/main" count="85" uniqueCount="75">
  <si>
    <t>Kerstmis 2020 Eeterij De Dungense Brug</t>
  </si>
  <si>
    <t>Adres:</t>
  </si>
  <si>
    <t>Woonplaats:</t>
  </si>
  <si>
    <t>Telefoonnummer:</t>
  </si>
  <si>
    <t>Ophalen</t>
  </si>
  <si>
    <t>Bezorgen</t>
  </si>
  <si>
    <t>Voorgerechten:</t>
  </si>
  <si>
    <t>Soepen:</t>
  </si>
  <si>
    <t>Kerstavond</t>
  </si>
  <si>
    <t>1e Kerstdag</t>
  </si>
  <si>
    <t>2e Kerstdag</t>
  </si>
  <si>
    <t>Hoofdgerechten:</t>
  </si>
  <si>
    <t>Nagerechten:</t>
  </si>
  <si>
    <t>STRO:</t>
  </si>
  <si>
    <t>BOSP:</t>
  </si>
  <si>
    <t>PEP:</t>
  </si>
  <si>
    <t>HOL:</t>
  </si>
  <si>
    <t>RIS:</t>
  </si>
  <si>
    <t>Datum:</t>
  </si>
  <si>
    <t>Tijd:</t>
  </si>
  <si>
    <t>R.PO:</t>
  </si>
  <si>
    <t>Extra bij te bestellen:</t>
  </si>
  <si>
    <t>Wijnen:</t>
  </si>
  <si>
    <t>Sharebox:</t>
  </si>
  <si>
    <t>(aantal personen)</t>
  </si>
  <si>
    <t>à € 47,50 p.p.</t>
  </si>
  <si>
    <t>TOTAAL:</t>
  </si>
  <si>
    <t>à € 24,50 p.p.</t>
  </si>
  <si>
    <t>Aantal pers:</t>
  </si>
  <si>
    <t>Naam</t>
  </si>
  <si>
    <t>Vistrio</t>
  </si>
  <si>
    <t>Carpaccio</t>
  </si>
  <si>
    <t>Ardennerham</t>
  </si>
  <si>
    <t>Stear Tartaar</t>
  </si>
  <si>
    <t>Tonijn Tataki</t>
  </si>
  <si>
    <t>Tomatensoep</t>
  </si>
  <si>
    <t>Kreeftensoep</t>
  </si>
  <si>
    <t>Groentenbouillon</t>
  </si>
  <si>
    <t>Varkenshaas</t>
  </si>
  <si>
    <t>Kalfsoester</t>
  </si>
  <si>
    <t>Tournedos</t>
  </si>
  <si>
    <t>Zalmfilet</t>
  </si>
  <si>
    <t>Tarbotfilet</t>
  </si>
  <si>
    <t>Hazenbout</t>
  </si>
  <si>
    <t>Framboos bavarois</t>
  </si>
  <si>
    <t>Triple chocolate</t>
  </si>
  <si>
    <t>Kerstglobe</t>
  </si>
  <si>
    <t>Kersen monchou</t>
  </si>
  <si>
    <t>Breekbrood</t>
  </si>
  <si>
    <t>Patanegra 100 gram</t>
  </si>
  <si>
    <t>Oesters Gillardeau</t>
  </si>
  <si>
    <t>Frietjes thuis bakken</t>
  </si>
  <si>
    <t>Kaasplateau</t>
  </si>
  <si>
    <t>Scroppino 1 liter</t>
  </si>
  <si>
    <t>Ijskoffie 1 liter</t>
  </si>
  <si>
    <t>Khipu Chardonnay</t>
  </si>
  <si>
    <t>Khipu Sauvignon Blanc</t>
  </si>
  <si>
    <t>Khipu Merlot</t>
  </si>
  <si>
    <t>Khipu Cabernet Sauvignon</t>
  </si>
  <si>
    <t>Octerra Rosé</t>
  </si>
  <si>
    <t>Moulleux</t>
  </si>
  <si>
    <t>Pinot Gris Orangerie</t>
  </si>
  <si>
    <t>Sauvignon Blanc Tomtit</t>
  </si>
  <si>
    <t>Chablis Albert Bichot</t>
  </si>
  <si>
    <t>Syrah El Castella</t>
  </si>
  <si>
    <t>Ripassa Tomassi</t>
  </si>
  <si>
    <t>Côtes-du-Rhône</t>
  </si>
  <si>
    <t>Ott by Ott</t>
  </si>
  <si>
    <t>Prosecco Bottega</t>
  </si>
  <si>
    <t>Deutz Champagne</t>
  </si>
  <si>
    <t>Moët &amp; Chandon 'ICE'</t>
  </si>
  <si>
    <t>Menu</t>
  </si>
  <si>
    <t>Supplementen</t>
  </si>
  <si>
    <t>Wijnen</t>
  </si>
  <si>
    <t>Sharebox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</si>
</sst>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LegatoLF-BoldItalic"/>
    </font>
    <font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0" fillId="0" borderId="7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0" fillId="0" borderId="12" xfId="0" applyBorder="1"/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3" fillId="0" borderId="17" xfId="0" applyFont="1" applyBorder="1"/>
    <xf numFmtId="0" fontId="3" fillId="0" borderId="18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3" fillId="0" borderId="23" xfId="0" applyFont="1" applyBorder="1"/>
    <xf numFmtId="0" fontId="0" fillId="0" borderId="24" xfId="0" applyBorder="1"/>
    <xf numFmtId="0" fontId="3" fillId="0" borderId="25" xfId="0" applyFont="1" applyBorder="1"/>
    <xf numFmtId="0" fontId="3" fillId="0" borderId="26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2" xfId="0" applyFill="1" applyBorder="1"/>
    <xf numFmtId="0" fontId="1" fillId="0" borderId="4" xfId="0" applyFont="1" applyBorder="1"/>
    <xf numFmtId="0" fontId="1" fillId="0" borderId="5" xfId="0" applyFont="1" applyBorder="1"/>
    <xf numFmtId="0" fontId="0" fillId="0" borderId="7" xfId="0" applyFont="1" applyFill="1" applyBorder="1"/>
    <xf numFmtId="0" fontId="0" fillId="0" borderId="7" xfId="0" quotePrefix="1" applyFont="1" applyFill="1" applyBorder="1"/>
    <xf numFmtId="0" fontId="0" fillId="0" borderId="10" xfId="0" applyFill="1" applyBorder="1"/>
    <xf numFmtId="0" fontId="0" fillId="0" borderId="35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/>
    <xf numFmtId="164" fontId="0" fillId="0" borderId="12" xfId="0" applyNumberFormat="1" applyBorder="1" applyAlignment="1"/>
    <xf numFmtId="0" fontId="4" fillId="0" borderId="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1" xfId="0" applyFont="1" applyBorder="1" applyAlignment="1">
      <alignment horizontal="center"/>
    </xf>
    <xf numFmtId="0" fontId="5" fillId="0" borderId="20" xfId="0" applyFont="1" applyBorder="1"/>
    <xf numFmtId="164" fontId="5" fillId="0" borderId="34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32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164" fontId="6" fillId="0" borderId="33" xfId="0" applyNumberFormat="1" applyFont="1" applyBorder="1" applyAlignment="1">
      <alignment horizontal="center"/>
    </xf>
    <xf numFmtId="164" fontId="5" fillId="0" borderId="0" xfId="0" applyNumberFormat="1" applyFont="1" applyBorder="1" applyAlignment="1"/>
    <xf numFmtId="164" fontId="7" fillId="0" borderId="14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14" xfId="0" applyFont="1" applyBorder="1"/>
    <xf numFmtId="164" fontId="5" fillId="0" borderId="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164" fontId="7" fillId="0" borderId="15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51F4-6999-4247-A59B-827E1412D19C}">
  <sheetPr>
    <pageSetUpPr fitToPage="1"/>
  </sheetPr>
  <dimension ref="A1:L86"/>
  <sheetViews>
    <sheetView tabSelected="1" topLeftCell="A25" zoomScaleNormal="100" workbookViewId="0">
      <selection activeCell="G15" sqref="G15"/>
    </sheetView>
  </sheetViews>
  <sheetFormatPr defaultColWidth="11.19921875" defaultRowHeight="15.6"/>
  <cols>
    <col min="1" max="1" width="19.296875" customWidth="1"/>
    <col min="2" max="12" width="5.796875" customWidth="1"/>
  </cols>
  <sheetData>
    <row r="1" spans="1:12" ht="23.4" thickBot="1">
      <c r="A1" s="52" t="s">
        <v>0</v>
      </c>
      <c r="B1" s="53"/>
      <c r="C1" s="53"/>
      <c r="D1" s="54"/>
      <c r="E1" s="54"/>
      <c r="F1" s="54"/>
      <c r="G1" s="54"/>
      <c r="H1" s="54"/>
      <c r="I1" s="54"/>
      <c r="J1" s="54"/>
      <c r="K1" s="55"/>
      <c r="L1" s="12"/>
    </row>
    <row r="2" spans="1:12" ht="16.2" thickBot="1"/>
    <row r="3" spans="1:12" ht="22.05" customHeight="1">
      <c r="A3" s="20" t="s">
        <v>29</v>
      </c>
      <c r="B3" s="21"/>
      <c r="C3" s="21"/>
      <c r="D3" s="22"/>
      <c r="E3" s="23"/>
      <c r="F3" s="24" t="s">
        <v>4</v>
      </c>
      <c r="G3" s="23"/>
      <c r="H3" s="46"/>
      <c r="I3" s="24" t="s">
        <v>8</v>
      </c>
      <c r="J3" s="23"/>
      <c r="K3" s="25"/>
      <c r="L3" s="4"/>
    </row>
    <row r="4" spans="1:12" ht="22.05" customHeight="1">
      <c r="A4" s="26" t="s">
        <v>1</v>
      </c>
      <c r="B4" s="16"/>
      <c r="C4" s="16"/>
      <c r="D4" s="17"/>
      <c r="E4" s="18"/>
      <c r="F4" s="32" t="s">
        <v>5</v>
      </c>
      <c r="G4" s="33"/>
      <c r="H4" s="47"/>
      <c r="I4" s="19" t="s">
        <v>9</v>
      </c>
      <c r="J4" s="18"/>
      <c r="K4" s="27"/>
      <c r="L4" s="4"/>
    </row>
    <row r="5" spans="1:12" ht="22.05" customHeight="1">
      <c r="A5" s="26" t="s">
        <v>2</v>
      </c>
      <c r="B5" s="16"/>
      <c r="C5" s="16"/>
      <c r="D5" s="17"/>
      <c r="E5" s="17"/>
      <c r="F5" s="19" t="s">
        <v>28</v>
      </c>
      <c r="G5" s="17"/>
      <c r="H5" s="45"/>
      <c r="I5" s="17" t="s">
        <v>10</v>
      </c>
      <c r="J5" s="18"/>
      <c r="K5" s="27"/>
      <c r="L5" s="4"/>
    </row>
    <row r="6" spans="1:12" ht="22.05" customHeight="1" thickBot="1">
      <c r="A6" s="28" t="s">
        <v>3</v>
      </c>
      <c r="B6" s="29"/>
      <c r="C6" s="29"/>
      <c r="D6" s="30"/>
      <c r="E6" s="31"/>
      <c r="F6" s="34" t="s">
        <v>18</v>
      </c>
      <c r="G6" s="7"/>
      <c r="H6" s="35"/>
      <c r="I6" s="7" t="s">
        <v>19</v>
      </c>
      <c r="J6" s="7"/>
      <c r="K6" s="8"/>
      <c r="L6" s="4"/>
    </row>
    <row r="7" spans="1:12" ht="4.0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39" t="s">
        <v>6</v>
      </c>
      <c r="B8" s="40"/>
      <c r="C8" s="40"/>
      <c r="D8" s="1"/>
      <c r="E8" s="40" t="s">
        <v>7</v>
      </c>
      <c r="F8" s="1"/>
      <c r="G8" s="1"/>
      <c r="H8" s="1"/>
      <c r="I8" s="1"/>
      <c r="J8" s="1"/>
      <c r="K8" s="2"/>
      <c r="L8" s="4"/>
    </row>
    <row r="9" spans="1:12">
      <c r="A9" s="10" t="s">
        <v>30</v>
      </c>
      <c r="B9" s="59"/>
      <c r="C9" s="59"/>
      <c r="D9" s="4"/>
      <c r="E9" s="14" t="s">
        <v>35</v>
      </c>
      <c r="F9" s="4"/>
      <c r="G9" s="4"/>
      <c r="H9" s="58"/>
      <c r="I9" s="58"/>
      <c r="J9" s="4"/>
      <c r="K9" s="5"/>
      <c r="L9" s="4"/>
    </row>
    <row r="10" spans="1:12">
      <c r="A10" s="10" t="s">
        <v>31</v>
      </c>
      <c r="B10" s="59"/>
      <c r="C10" s="59"/>
      <c r="D10" s="4"/>
      <c r="E10" s="14" t="s">
        <v>36</v>
      </c>
      <c r="F10" s="4"/>
      <c r="G10" s="4"/>
      <c r="H10" s="58"/>
      <c r="I10" s="58"/>
      <c r="J10" s="4"/>
      <c r="K10" s="5"/>
      <c r="L10" s="4"/>
    </row>
    <row r="11" spans="1:12">
      <c r="A11" s="10" t="s">
        <v>32</v>
      </c>
      <c r="B11" s="59"/>
      <c r="C11" s="59"/>
      <c r="D11" s="4"/>
      <c r="E11" s="14" t="s">
        <v>37</v>
      </c>
      <c r="F11" s="4"/>
      <c r="G11" s="4"/>
      <c r="H11" s="58"/>
      <c r="I11" s="58"/>
      <c r="J11" s="4"/>
      <c r="K11" s="5"/>
      <c r="L11" s="4"/>
    </row>
    <row r="12" spans="1:12">
      <c r="A12" s="10" t="s">
        <v>33</v>
      </c>
      <c r="B12" s="59"/>
      <c r="C12" s="59"/>
      <c r="D12" s="4"/>
      <c r="E12" s="4"/>
      <c r="F12" s="4"/>
      <c r="G12" s="4"/>
      <c r="H12" s="4"/>
      <c r="I12" s="4"/>
      <c r="J12" s="4"/>
      <c r="K12" s="5"/>
      <c r="L12" s="4"/>
    </row>
    <row r="13" spans="1:12">
      <c r="A13" s="10" t="s">
        <v>34</v>
      </c>
      <c r="B13" s="59"/>
      <c r="C13" s="59"/>
      <c r="D13" s="4"/>
      <c r="E13" s="37" t="s">
        <v>23</v>
      </c>
      <c r="F13" s="4"/>
      <c r="G13" s="58"/>
      <c r="H13" s="58"/>
      <c r="I13" s="4" t="s">
        <v>24</v>
      </c>
      <c r="J13" s="4"/>
      <c r="K13" s="5"/>
      <c r="L13" s="4"/>
    </row>
    <row r="14" spans="1:12">
      <c r="A14" s="3"/>
      <c r="B14" s="4"/>
      <c r="C14" s="4"/>
      <c r="D14" s="4"/>
      <c r="E14" s="4"/>
      <c r="F14" s="4"/>
      <c r="G14" s="4"/>
      <c r="H14" s="4"/>
      <c r="I14" s="4"/>
      <c r="J14" s="4"/>
      <c r="K14" s="5"/>
      <c r="L14" s="4"/>
    </row>
    <row r="15" spans="1:12">
      <c r="A15" s="9" t="s">
        <v>11</v>
      </c>
      <c r="B15" s="13"/>
      <c r="C15" s="13"/>
      <c r="D15" s="4"/>
      <c r="E15" s="4"/>
      <c r="F15" s="4"/>
      <c r="G15" s="4"/>
      <c r="H15" s="4"/>
      <c r="I15" s="4"/>
      <c r="J15" s="4"/>
      <c r="K15" s="5"/>
      <c r="L15" s="4"/>
    </row>
    <row r="16" spans="1:12">
      <c r="A16" s="10" t="s">
        <v>38</v>
      </c>
      <c r="B16" s="58"/>
      <c r="C16" s="58"/>
      <c r="D16" s="4" t="s">
        <v>14</v>
      </c>
      <c r="E16" s="15"/>
      <c r="F16" s="4" t="s">
        <v>13</v>
      </c>
      <c r="G16" s="15"/>
      <c r="H16" s="11" t="s">
        <v>15</v>
      </c>
      <c r="I16" s="38"/>
      <c r="J16" s="4" t="s">
        <v>20</v>
      </c>
      <c r="K16" s="27"/>
      <c r="L16" s="4"/>
    </row>
    <row r="17" spans="1:12">
      <c r="A17" s="10" t="s">
        <v>39</v>
      </c>
      <c r="B17" s="58"/>
      <c r="C17" s="58"/>
      <c r="D17" s="4" t="s">
        <v>14</v>
      </c>
      <c r="E17" s="15"/>
      <c r="F17" s="4" t="s">
        <v>13</v>
      </c>
      <c r="G17" s="15"/>
      <c r="H17" s="11" t="s">
        <v>15</v>
      </c>
      <c r="I17" s="38"/>
      <c r="J17" s="4" t="s">
        <v>20</v>
      </c>
      <c r="K17" s="27"/>
      <c r="L17" s="4"/>
    </row>
    <row r="18" spans="1:12">
      <c r="A18" s="10" t="s">
        <v>40</v>
      </c>
      <c r="B18" s="58"/>
      <c r="C18" s="58"/>
      <c r="D18" s="4" t="s">
        <v>14</v>
      </c>
      <c r="E18" s="15"/>
      <c r="F18" s="4" t="s">
        <v>13</v>
      </c>
      <c r="G18" s="15"/>
      <c r="H18" s="11" t="s">
        <v>15</v>
      </c>
      <c r="I18" s="38"/>
      <c r="J18" s="4" t="s">
        <v>20</v>
      </c>
      <c r="K18" s="27"/>
      <c r="L18" s="4"/>
    </row>
    <row r="19" spans="1:12">
      <c r="A19" s="10" t="s">
        <v>41</v>
      </c>
      <c r="B19" s="58"/>
      <c r="C19" s="58"/>
      <c r="D19" s="11" t="s">
        <v>16</v>
      </c>
      <c r="E19" s="38"/>
      <c r="F19" s="4"/>
      <c r="G19" s="4"/>
      <c r="H19" s="11" t="s">
        <v>17</v>
      </c>
      <c r="I19" s="38"/>
      <c r="J19" s="11"/>
      <c r="K19" s="5"/>
      <c r="L19" s="4"/>
    </row>
    <row r="20" spans="1:12">
      <c r="A20" s="10" t="s">
        <v>42</v>
      </c>
      <c r="B20" s="58"/>
      <c r="C20" s="58"/>
      <c r="D20" s="11" t="s">
        <v>16</v>
      </c>
      <c r="E20" s="38"/>
      <c r="F20" s="4"/>
      <c r="G20" s="4"/>
      <c r="H20" s="11" t="s">
        <v>17</v>
      </c>
      <c r="I20" s="38"/>
      <c r="J20" s="11"/>
      <c r="K20" s="5"/>
      <c r="L20" s="4"/>
    </row>
    <row r="21" spans="1:12">
      <c r="A21" s="10" t="s">
        <v>43</v>
      </c>
      <c r="B21" s="58"/>
      <c r="C21" s="58"/>
      <c r="D21" s="4"/>
      <c r="E21" s="4"/>
      <c r="F21" s="4"/>
      <c r="G21" s="4"/>
      <c r="H21" s="4"/>
      <c r="I21" s="4"/>
      <c r="J21" s="4"/>
      <c r="K21" s="5"/>
      <c r="L21" s="4"/>
    </row>
    <row r="22" spans="1:12">
      <c r="A22" s="3"/>
      <c r="B22" s="4"/>
      <c r="C22" s="4"/>
      <c r="D22" s="4"/>
      <c r="E22" s="4"/>
      <c r="F22" s="4"/>
      <c r="G22" s="4"/>
      <c r="H22" s="11"/>
      <c r="I22" s="11"/>
      <c r="J22" s="4"/>
      <c r="K22" s="5"/>
      <c r="L22" s="4"/>
    </row>
    <row r="23" spans="1:12">
      <c r="A23" s="9" t="s">
        <v>12</v>
      </c>
      <c r="B23" s="4"/>
      <c r="C23" s="4"/>
      <c r="D23" s="4"/>
      <c r="E23" s="13" t="s">
        <v>22</v>
      </c>
      <c r="F23" s="4"/>
      <c r="G23" s="4"/>
      <c r="H23" s="11"/>
      <c r="I23" s="11"/>
      <c r="J23" s="4"/>
      <c r="K23" s="5"/>
      <c r="L23" s="4"/>
    </row>
    <row r="24" spans="1:12">
      <c r="A24" s="10" t="s">
        <v>44</v>
      </c>
      <c r="B24" s="58"/>
      <c r="C24" s="58"/>
      <c r="D24" s="11"/>
      <c r="E24" s="36" t="s">
        <v>55</v>
      </c>
      <c r="F24" s="4"/>
      <c r="G24" s="4"/>
      <c r="H24" s="11"/>
      <c r="I24" s="38"/>
      <c r="J24" s="48">
        <f>I24*10</f>
        <v>0</v>
      </c>
      <c r="K24" s="49"/>
      <c r="L24" s="4"/>
    </row>
    <row r="25" spans="1:12">
      <c r="A25" s="10" t="s">
        <v>45</v>
      </c>
      <c r="B25" s="58"/>
      <c r="C25" s="58"/>
      <c r="D25" s="11"/>
      <c r="E25" s="11" t="s">
        <v>56</v>
      </c>
      <c r="F25" s="4"/>
      <c r="G25" s="4"/>
      <c r="H25" s="11"/>
      <c r="I25" s="38"/>
      <c r="J25" s="48">
        <f>I25*10</f>
        <v>0</v>
      </c>
      <c r="K25" s="49"/>
      <c r="L25" s="4"/>
    </row>
    <row r="26" spans="1:12">
      <c r="A26" s="10" t="s">
        <v>46</v>
      </c>
      <c r="B26" s="58"/>
      <c r="C26" s="58"/>
      <c r="D26" s="4"/>
      <c r="E26" s="11" t="s">
        <v>57</v>
      </c>
      <c r="F26" s="4"/>
      <c r="G26" s="4"/>
      <c r="H26" s="4"/>
      <c r="I26" s="15"/>
      <c r="J26" s="48">
        <f t="shared" ref="J26:J29" si="0">I26*10</f>
        <v>0</v>
      </c>
      <c r="K26" s="49"/>
      <c r="L26" s="4"/>
    </row>
    <row r="27" spans="1:12">
      <c r="A27" s="10" t="s">
        <v>47</v>
      </c>
      <c r="B27" s="58"/>
      <c r="C27" s="58"/>
      <c r="D27" s="4"/>
      <c r="E27" s="11" t="s">
        <v>58</v>
      </c>
      <c r="F27" s="4"/>
      <c r="G27" s="4"/>
      <c r="H27" s="4"/>
      <c r="I27" s="15"/>
      <c r="J27" s="48">
        <f t="shared" si="0"/>
        <v>0</v>
      </c>
      <c r="K27" s="49"/>
      <c r="L27" s="4"/>
    </row>
    <row r="28" spans="1:12">
      <c r="A28" s="9"/>
      <c r="B28" s="13"/>
      <c r="C28" s="13"/>
      <c r="D28" s="4"/>
      <c r="E28" s="11" t="s">
        <v>59</v>
      </c>
      <c r="F28" s="4"/>
      <c r="G28" s="4"/>
      <c r="H28" s="4"/>
      <c r="I28" s="15"/>
      <c r="J28" s="48">
        <f t="shared" si="0"/>
        <v>0</v>
      </c>
      <c r="K28" s="49"/>
      <c r="L28" s="4"/>
    </row>
    <row r="29" spans="1:12">
      <c r="A29" s="9" t="s">
        <v>21</v>
      </c>
      <c r="B29" s="4"/>
      <c r="C29" s="4"/>
      <c r="D29" s="4"/>
      <c r="E29" s="11" t="s">
        <v>60</v>
      </c>
      <c r="F29" s="4"/>
      <c r="G29" s="4"/>
      <c r="H29" s="4"/>
      <c r="I29" s="15"/>
      <c r="J29" s="48">
        <f t="shared" si="0"/>
        <v>0</v>
      </c>
      <c r="K29" s="49"/>
      <c r="L29" s="4"/>
    </row>
    <row r="30" spans="1:12">
      <c r="A30" s="41" t="s">
        <v>48</v>
      </c>
      <c r="B30" s="60"/>
      <c r="C30" s="61">
        <f>B30*3.5</f>
        <v>0</v>
      </c>
      <c r="D30" s="61"/>
      <c r="E30" s="11" t="s">
        <v>61</v>
      </c>
      <c r="F30" s="4"/>
      <c r="G30" s="4"/>
      <c r="H30" s="4"/>
      <c r="I30" s="15"/>
      <c r="J30" s="50">
        <f>I30*15</f>
        <v>0</v>
      </c>
      <c r="K30" s="51"/>
      <c r="L30" s="4"/>
    </row>
    <row r="31" spans="1:12">
      <c r="A31" s="41" t="s">
        <v>49</v>
      </c>
      <c r="B31" s="45"/>
      <c r="C31" s="62">
        <f>B31*12.5</f>
        <v>0</v>
      </c>
      <c r="D31" s="62"/>
      <c r="E31" s="11" t="s">
        <v>62</v>
      </c>
      <c r="F31" s="4"/>
      <c r="G31" s="4"/>
      <c r="H31" s="4"/>
      <c r="I31" s="15"/>
      <c r="J31" s="50">
        <f>I31*15</f>
        <v>0</v>
      </c>
      <c r="K31" s="51"/>
      <c r="L31" s="4"/>
    </row>
    <row r="32" spans="1:12">
      <c r="A32" s="41" t="s">
        <v>50</v>
      </c>
      <c r="B32" s="45"/>
      <c r="C32" s="62">
        <f>B32*3.25</f>
        <v>0</v>
      </c>
      <c r="D32" s="62"/>
      <c r="E32" s="11" t="s">
        <v>63</v>
      </c>
      <c r="F32" s="4"/>
      <c r="G32" s="4"/>
      <c r="H32" s="4"/>
      <c r="I32" s="15"/>
      <c r="J32" s="50">
        <f>I32*20</f>
        <v>0</v>
      </c>
      <c r="K32" s="51"/>
      <c r="L32" s="4"/>
    </row>
    <row r="33" spans="1:12">
      <c r="A33" s="42" t="s">
        <v>51</v>
      </c>
      <c r="B33" s="45"/>
      <c r="C33" s="62">
        <f>B33*3</f>
        <v>0</v>
      </c>
      <c r="D33" s="62"/>
      <c r="E33" s="11" t="s">
        <v>64</v>
      </c>
      <c r="F33" s="4"/>
      <c r="G33" s="4"/>
      <c r="H33" s="4"/>
      <c r="I33" s="15"/>
      <c r="J33" s="50">
        <f>I33*12.5</f>
        <v>0</v>
      </c>
      <c r="K33" s="51"/>
      <c r="L33" s="4"/>
    </row>
    <row r="34" spans="1:12">
      <c r="A34" s="41" t="s">
        <v>52</v>
      </c>
      <c r="B34" s="45"/>
      <c r="C34" s="62">
        <f>B34*9.5</f>
        <v>0</v>
      </c>
      <c r="D34" s="62"/>
      <c r="E34" s="11" t="s">
        <v>65</v>
      </c>
      <c r="F34" s="4"/>
      <c r="G34" s="4"/>
      <c r="H34" s="4"/>
      <c r="I34" s="15"/>
      <c r="J34" s="50">
        <f>I34*25</f>
        <v>0</v>
      </c>
      <c r="K34" s="51"/>
      <c r="L34" s="4"/>
    </row>
    <row r="35" spans="1:12">
      <c r="A35" s="41" t="s">
        <v>53</v>
      </c>
      <c r="B35" s="45"/>
      <c r="C35" s="62">
        <f>B35*15</f>
        <v>0</v>
      </c>
      <c r="D35" s="62"/>
      <c r="E35" s="11" t="s">
        <v>66</v>
      </c>
      <c r="F35" s="4"/>
      <c r="G35" s="4"/>
      <c r="H35" s="4"/>
      <c r="I35" s="15"/>
      <c r="J35" s="50">
        <f>I35*15</f>
        <v>0</v>
      </c>
      <c r="K35" s="51"/>
      <c r="L35" s="4"/>
    </row>
    <row r="36" spans="1:12">
      <c r="A36" s="41" t="s">
        <v>54</v>
      </c>
      <c r="B36" s="45"/>
      <c r="C36" s="62">
        <f>B36*12.5</f>
        <v>0</v>
      </c>
      <c r="D36" s="62"/>
      <c r="E36" s="11" t="s">
        <v>67</v>
      </c>
      <c r="F36" s="4"/>
      <c r="G36" s="4"/>
      <c r="H36" s="4"/>
      <c r="I36" s="15"/>
      <c r="J36" s="50">
        <f>I36*20</f>
        <v>0</v>
      </c>
      <c r="K36" s="51"/>
      <c r="L36" s="4"/>
    </row>
    <row r="37" spans="1:12">
      <c r="A37" s="41"/>
      <c r="B37" s="4"/>
      <c r="C37" s="4"/>
      <c r="D37" s="4"/>
      <c r="E37" s="11" t="s">
        <v>68</v>
      </c>
      <c r="F37" s="4"/>
      <c r="G37" s="4"/>
      <c r="H37" s="4"/>
      <c r="I37" s="15"/>
      <c r="J37" s="50">
        <f>I37*15</f>
        <v>0</v>
      </c>
      <c r="K37" s="51"/>
      <c r="L37" s="4"/>
    </row>
    <row r="38" spans="1:12">
      <c r="A38" s="3"/>
      <c r="B38" s="4"/>
      <c r="C38" s="4"/>
      <c r="D38" s="4"/>
      <c r="E38" s="11" t="s">
        <v>69</v>
      </c>
      <c r="F38" s="4"/>
      <c r="G38" s="4"/>
      <c r="H38" s="4"/>
      <c r="I38" s="15"/>
      <c r="J38" s="50">
        <f>I38*45</f>
        <v>0</v>
      </c>
      <c r="K38" s="51"/>
      <c r="L38" s="4"/>
    </row>
    <row r="39" spans="1:12" ht="16.2" thickBot="1">
      <c r="A39" s="6"/>
      <c r="B39" s="7"/>
      <c r="C39" s="7"/>
      <c r="D39" s="7"/>
      <c r="E39" s="43" t="s">
        <v>70</v>
      </c>
      <c r="F39" s="7"/>
      <c r="G39" s="7"/>
      <c r="H39" s="7"/>
      <c r="I39" s="44"/>
      <c r="J39" s="56">
        <f>I39*45</f>
        <v>0</v>
      </c>
      <c r="K39" s="57"/>
      <c r="L39" s="4"/>
    </row>
    <row r="40" spans="1:12" ht="16.2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63" t="s">
        <v>26</v>
      </c>
      <c r="B41" s="81" t="s">
        <v>71</v>
      </c>
      <c r="C41" s="64"/>
      <c r="D41" s="65"/>
      <c r="E41" s="66">
        <f>(H5)</f>
        <v>0</v>
      </c>
      <c r="F41" s="67" t="s">
        <v>25</v>
      </c>
      <c r="G41" s="64"/>
      <c r="H41" s="64"/>
      <c r="I41" s="68">
        <f>H5*47.5</f>
        <v>0</v>
      </c>
      <c r="J41" s="86"/>
      <c r="K41" s="87"/>
      <c r="L41" s="4"/>
    </row>
    <row r="42" spans="1:12">
      <c r="A42" s="69"/>
      <c r="B42" s="82" t="s">
        <v>72</v>
      </c>
      <c r="C42" s="70"/>
      <c r="D42" s="71"/>
      <c r="E42" s="72">
        <f>(B30+B31+B32+B33+B34+B35+B36)</f>
        <v>0</v>
      </c>
      <c r="F42" s="73"/>
      <c r="G42" s="73"/>
      <c r="H42" s="73"/>
      <c r="I42" s="74">
        <f>SUM(C29:D36)</f>
        <v>0</v>
      </c>
      <c r="J42" s="83"/>
      <c r="K42" s="84"/>
      <c r="L42" s="4"/>
    </row>
    <row r="43" spans="1:12">
      <c r="A43" s="69"/>
      <c r="B43" s="82" t="s">
        <v>73</v>
      </c>
      <c r="C43" s="70"/>
      <c r="D43" s="71"/>
      <c r="E43" s="72">
        <f>SUM(I24+I25+I26+I27+I28+I29+I30+I31+I32+I33+I34+I35+I36+I37+I38+I39)</f>
        <v>0</v>
      </c>
      <c r="F43" s="73"/>
      <c r="G43" s="73"/>
      <c r="H43" s="73"/>
      <c r="I43" s="74">
        <f>SUM(J23:K39)</f>
        <v>0</v>
      </c>
      <c r="J43" s="83"/>
      <c r="K43" s="84"/>
      <c r="L43" s="4"/>
    </row>
    <row r="44" spans="1:12" ht="18.600000000000001" customHeight="1">
      <c r="A44" s="69"/>
      <c r="B44" s="82" t="s">
        <v>74</v>
      </c>
      <c r="C44" s="70"/>
      <c r="D44" s="71"/>
      <c r="E44" s="76">
        <f>G13</f>
        <v>0</v>
      </c>
      <c r="F44" s="77" t="s">
        <v>27</v>
      </c>
      <c r="G44" s="70"/>
      <c r="H44" s="70"/>
      <c r="I44" s="78">
        <f>G13*24.5</f>
        <v>0</v>
      </c>
      <c r="J44" s="85"/>
      <c r="K44" s="88"/>
      <c r="L44" s="4"/>
    </row>
    <row r="45" spans="1:12" ht="4.05" customHeight="1">
      <c r="A45" s="69"/>
      <c r="B45" s="73"/>
      <c r="C45" s="73"/>
      <c r="D45" s="73"/>
      <c r="E45" s="73"/>
      <c r="F45" s="73"/>
      <c r="G45" s="73"/>
      <c r="H45" s="73"/>
      <c r="I45" s="79"/>
      <c r="J45" s="79"/>
      <c r="K45" s="75"/>
      <c r="L45" s="4"/>
    </row>
    <row r="46" spans="1:12" ht="18" thickBot="1">
      <c r="A46" s="89"/>
      <c r="B46" s="90"/>
      <c r="C46" s="90"/>
      <c r="D46" s="90"/>
      <c r="E46" s="90"/>
      <c r="F46" s="90"/>
      <c r="G46" s="90"/>
      <c r="H46" s="90"/>
      <c r="I46" s="80">
        <f>SUM(I41:J44)</f>
        <v>0</v>
      </c>
      <c r="J46" s="91"/>
      <c r="K46" s="92"/>
      <c r="L46" s="4"/>
    </row>
    <row r="47" spans="1:12" ht="4.05" customHeight="1" thickBot="1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  <c r="L47" s="4"/>
    </row>
    <row r="48" spans="1: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</sheetData>
  <mergeCells count="48">
    <mergeCell ref="J34:K34"/>
    <mergeCell ref="B27:C27"/>
    <mergeCell ref="H10:I10"/>
    <mergeCell ref="H11:I11"/>
    <mergeCell ref="B16:C16"/>
    <mergeCell ref="B17:C17"/>
    <mergeCell ref="B18:C18"/>
    <mergeCell ref="B19:C19"/>
    <mergeCell ref="B20:C20"/>
    <mergeCell ref="B21:C21"/>
    <mergeCell ref="B24:C24"/>
    <mergeCell ref="B25:C25"/>
    <mergeCell ref="B26:C26"/>
    <mergeCell ref="C30:D30"/>
    <mergeCell ref="C31:D31"/>
    <mergeCell ref="C32:D32"/>
    <mergeCell ref="C33:D33"/>
    <mergeCell ref="C35:D35"/>
    <mergeCell ref="C34:D34"/>
    <mergeCell ref="G13:H13"/>
    <mergeCell ref="B9:C9"/>
    <mergeCell ref="B10:C10"/>
    <mergeCell ref="B11:C11"/>
    <mergeCell ref="B12:C12"/>
    <mergeCell ref="B13:C13"/>
    <mergeCell ref="H9:I9"/>
    <mergeCell ref="J37:K37"/>
    <mergeCell ref="C36:D36"/>
    <mergeCell ref="I41:K41"/>
    <mergeCell ref="I42:K42"/>
    <mergeCell ref="I43:K43"/>
    <mergeCell ref="I44:K44"/>
    <mergeCell ref="I46:K46"/>
    <mergeCell ref="J29:K29"/>
    <mergeCell ref="J31:K31"/>
    <mergeCell ref="J30:K30"/>
    <mergeCell ref="A1:K1"/>
    <mergeCell ref="J32:K32"/>
    <mergeCell ref="J33:K33"/>
    <mergeCell ref="J35:K35"/>
    <mergeCell ref="J24:K24"/>
    <mergeCell ref="J25:K25"/>
    <mergeCell ref="J26:K26"/>
    <mergeCell ref="J27:K27"/>
    <mergeCell ref="J28:K28"/>
    <mergeCell ref="J36:K36"/>
    <mergeCell ref="J38:K38"/>
    <mergeCell ref="J39:K39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CEECF-7454-0847-BA71-2E375C2814AD}">
  <dimension ref="A1"/>
  <sheetViews>
    <sheetView workbookViewId="0"/>
  </sheetViews>
  <sheetFormatPr defaultColWidth="11.19921875" defaultRowHeight="15.6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Beheerder</cp:lastModifiedBy>
  <cp:lastPrinted>2020-11-18T13:03:47Z</cp:lastPrinted>
  <dcterms:created xsi:type="dcterms:W3CDTF">2020-11-17T20:09:01Z</dcterms:created>
  <dcterms:modified xsi:type="dcterms:W3CDTF">2020-11-18T13:07:09Z</dcterms:modified>
  <cp:category/>
</cp:coreProperties>
</file>